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buse01\Desktop\"/>
    </mc:Choice>
  </mc:AlternateContent>
  <xr:revisionPtr revIDLastSave="0" documentId="13_ncr:1_{13CE3102-8307-4DB4-AE70-47860B3D8278}" xr6:coauthVersionLast="47" xr6:coauthVersionMax="47" xr10:uidLastSave="{00000000-0000-0000-0000-000000000000}"/>
  <bookViews>
    <workbookView xWindow="2625" yWindow="345" windowWidth="21600" windowHeight="11385" xr2:uid="{2479D36B-8E3D-4A77-B8F9-A3F0950A5A23}"/>
  </bookViews>
  <sheets>
    <sheet name="Material Quanities Calculator" sheetId="1" r:id="rId1"/>
    <sheet name="Material Quantities Table" sheetId="2" r:id="rId2"/>
    <sheet name="Order of Operations for Seeding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2" i="1" l="1"/>
  <c r="C31" i="1" s="1"/>
  <c r="E19" i="1"/>
  <c r="D19" i="1"/>
  <c r="C19" i="1"/>
  <c r="B19" i="1"/>
  <c r="E21" i="1"/>
  <c r="D26" i="1"/>
  <c r="D25" i="1"/>
  <c r="C34" i="1" s="1"/>
  <c r="D21" i="1"/>
  <c r="C26" i="1"/>
  <c r="C35" i="1" s="1"/>
  <c r="C21" i="1"/>
  <c r="B24" i="1"/>
  <c r="C32" i="1" s="1"/>
  <c r="B23" i="1"/>
  <c r="B21" i="1"/>
  <c r="B20" i="1"/>
  <c r="C29" i="1" s="1"/>
  <c r="C28" i="1" l="1"/>
  <c r="C30" i="1"/>
  <c r="C33" i="1"/>
</calcChain>
</file>

<file path=xl/sharedStrings.xml><?xml version="1.0" encoding="utf-8"?>
<sst xmlns="http://schemas.openxmlformats.org/spreadsheetml/2006/main" count="153" uniqueCount="44">
  <si>
    <t>Material Quantities</t>
  </si>
  <si>
    <t xml:space="preserve">Material </t>
  </si>
  <si>
    <t>Class A</t>
  </si>
  <si>
    <t>Class C</t>
  </si>
  <si>
    <t>Hand Application</t>
  </si>
  <si>
    <t>Seed  Mix</t>
  </si>
  <si>
    <t>According  to seed zone</t>
  </si>
  <si>
    <t>2x seed zone weight</t>
  </si>
  <si>
    <t>Compost Mulch</t>
  </si>
  <si>
    <t>134 cu.yd./acre</t>
  </si>
  <si>
    <t>NA</t>
  </si>
  <si>
    <t>Fertilizer</t>
  </si>
  <si>
    <t>1000 lbs./acre</t>
  </si>
  <si>
    <t>Biotic Soil Amendment</t>
  </si>
  <si>
    <t>4000 lbs./acre for zones 2, 4, 6 4500 lbs./acre for zones 1, 3, 5</t>
  </si>
  <si>
    <t>Straw</t>
  </si>
  <si>
    <t>4000 lbs./acre</t>
  </si>
  <si>
    <t>Tackifier</t>
  </si>
  <si>
    <t>200 lbs./acre</t>
  </si>
  <si>
    <t>Rock Mulch</t>
  </si>
  <si>
    <t>300 tons/acre</t>
  </si>
  <si>
    <t>Hydromulch with Tackifier</t>
  </si>
  <si>
    <t>2000 lbs./acre</t>
  </si>
  <si>
    <t>Seed Zone</t>
  </si>
  <si>
    <t>TOTAL QUANTITIES</t>
  </si>
  <si>
    <t>Class A acres</t>
  </si>
  <si>
    <t>Class C acres</t>
  </si>
  <si>
    <t>Hand Application acres</t>
  </si>
  <si>
    <t>Class B acres</t>
  </si>
  <si>
    <t>Class B</t>
  </si>
  <si>
    <t>Class D</t>
  </si>
  <si>
    <t>300 tons/acre + riprap per spec</t>
  </si>
  <si>
    <t xml:space="preserve">Class A- </t>
  </si>
  <si>
    <t>Slopes up to and including 3:1</t>
  </si>
  <si>
    <t>Slopes Steeper than 3:1</t>
  </si>
  <si>
    <t>Slopes Steeper than 3:1 and more than 50' long</t>
  </si>
  <si>
    <t>Material Quantities for All Classes of Seeding</t>
  </si>
  <si>
    <t>4-8" riprap</t>
  </si>
  <si>
    <t>per square yard 70- 80% must meet size requirements</t>
  </si>
  <si>
    <t>4000 lbs./acre for zones 2, 4, 6.  4500 lbs./acre for zones 1, 3, 5</t>
  </si>
  <si>
    <t>Inaccessible Areas and areas that are too rocky</t>
  </si>
  <si>
    <t>Utility Projects under 0.25 acres only</t>
  </si>
  <si>
    <t>Class E</t>
  </si>
  <si>
    <t>Class A Seeding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</si>
</sst>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Border="1"/>
    <xf numFmtId="2" fontId="0" fillId="0" borderId="1" xfId="0" applyNumberFormat="1" applyBorder="1"/>
    <xf numFmtId="0" fontId="1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center"/>
    </xf>
    <xf numFmtId="0" fontId="3" fillId="0" borderId="0" xfId="0" applyFont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2" fontId="2" fillId="0" borderId="0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1" fillId="0" borderId="6" xfId="0" applyFont="1" applyBorder="1"/>
    <xf numFmtId="0" fontId="0" fillId="0" borderId="7" xfId="0" applyBorder="1"/>
    <xf numFmtId="2" fontId="0" fillId="0" borderId="7" xfId="0" applyNumberFormat="1" applyBorder="1"/>
    <xf numFmtId="0" fontId="1" fillId="0" borderId="6" xfId="0" applyFont="1" applyBorder="1" applyAlignment="1">
      <alignment wrapText="1"/>
    </xf>
    <xf numFmtId="0" fontId="0" fillId="0" borderId="8" xfId="0" applyBorder="1"/>
    <xf numFmtId="0" fontId="0" fillId="0" borderId="9" xfId="0" applyBorder="1"/>
    <xf numFmtId="0" fontId="0" fillId="0" borderId="12" xfId="0" applyBorder="1"/>
    <xf numFmtId="0" fontId="0" fillId="0" borderId="13" xfId="0" applyBorder="1"/>
    <xf numFmtId="0" fontId="1" fillId="0" borderId="14" xfId="0" applyFont="1" applyBorder="1"/>
    <xf numFmtId="2" fontId="0" fillId="0" borderId="14" xfId="0" applyNumberFormat="1" applyBorder="1"/>
    <xf numFmtId="0" fontId="0" fillId="0" borderId="15" xfId="0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134FC-8639-4A29-9C57-411B1ADBE6B9}">
  <dimension ref="A2:F35"/>
  <sheetViews>
    <sheetView tabSelected="1" workbookViewId="0">
      <selection activeCell="D3" sqref="D3"/>
    </sheetView>
  </sheetViews>
  <sheetFormatPr defaultRowHeight="15" x14ac:dyDescent="0.25"/>
  <cols>
    <col min="1" max="5" width="24.140625" customWidth="1"/>
    <col min="6" max="6" width="28.28515625" customWidth="1"/>
  </cols>
  <sheetData>
    <row r="2" spans="1:6" ht="15.75" x14ac:dyDescent="0.25">
      <c r="A2" s="34" t="s">
        <v>0</v>
      </c>
      <c r="B2" s="35"/>
      <c r="C2" s="35"/>
      <c r="D2" s="35"/>
      <c r="E2" s="35"/>
    </row>
    <row r="3" spans="1:6" x14ac:dyDescent="0.25">
      <c r="A3" s="2" t="s">
        <v>1</v>
      </c>
      <c r="B3" s="2" t="s">
        <v>2</v>
      </c>
      <c r="C3" s="2" t="s">
        <v>29</v>
      </c>
      <c r="D3" s="2" t="s">
        <v>3</v>
      </c>
      <c r="E3" s="2" t="s">
        <v>4</v>
      </c>
    </row>
    <row r="4" spans="1:6" x14ac:dyDescent="0.25">
      <c r="A4" s="3" t="s">
        <v>5</v>
      </c>
      <c r="B4" s="3" t="s">
        <v>6</v>
      </c>
      <c r="C4" s="3" t="s">
        <v>7</v>
      </c>
      <c r="D4" s="3" t="s">
        <v>7</v>
      </c>
      <c r="E4" s="3" t="s">
        <v>7</v>
      </c>
    </row>
    <row r="5" spans="1:6" x14ac:dyDescent="0.25">
      <c r="A5" s="3" t="s">
        <v>8</v>
      </c>
      <c r="B5" s="3" t="s">
        <v>9</v>
      </c>
      <c r="C5" s="3" t="s">
        <v>10</v>
      </c>
      <c r="D5" s="3" t="s">
        <v>10</v>
      </c>
      <c r="E5" s="3" t="s">
        <v>10</v>
      </c>
    </row>
    <row r="6" spans="1:6" x14ac:dyDescent="0.25">
      <c r="A6" s="3" t="s">
        <v>11</v>
      </c>
      <c r="B6" s="3" t="s">
        <v>12</v>
      </c>
      <c r="C6" s="3" t="s">
        <v>12</v>
      </c>
      <c r="D6" s="3" t="s">
        <v>12</v>
      </c>
      <c r="E6" s="3" t="s">
        <v>12</v>
      </c>
    </row>
    <row r="7" spans="1:6" s="1" customFormat="1" ht="30" x14ac:dyDescent="0.25">
      <c r="A7" s="4" t="s">
        <v>13</v>
      </c>
      <c r="B7" s="4" t="s">
        <v>10</v>
      </c>
      <c r="C7" s="4" t="s">
        <v>14</v>
      </c>
      <c r="D7" s="4" t="s">
        <v>10</v>
      </c>
      <c r="E7" s="4" t="s">
        <v>10</v>
      </c>
    </row>
    <row r="8" spans="1:6" x14ac:dyDescent="0.25">
      <c r="A8" s="3" t="s">
        <v>15</v>
      </c>
      <c r="B8" s="3" t="s">
        <v>16</v>
      </c>
      <c r="C8" s="3" t="s">
        <v>10</v>
      </c>
      <c r="D8" s="3" t="s">
        <v>10</v>
      </c>
      <c r="E8" s="3" t="s">
        <v>10</v>
      </c>
    </row>
    <row r="9" spans="1:6" x14ac:dyDescent="0.25">
      <c r="A9" s="3" t="s">
        <v>17</v>
      </c>
      <c r="B9" s="3" t="s">
        <v>18</v>
      </c>
      <c r="C9" s="3" t="s">
        <v>10</v>
      </c>
      <c r="D9" s="3" t="s">
        <v>10</v>
      </c>
      <c r="E9" s="3" t="s">
        <v>10</v>
      </c>
    </row>
    <row r="10" spans="1:6" x14ac:dyDescent="0.25">
      <c r="A10" s="3" t="s">
        <v>19</v>
      </c>
      <c r="B10" s="3" t="s">
        <v>10</v>
      </c>
      <c r="C10" s="3" t="s">
        <v>10</v>
      </c>
      <c r="D10" s="3" t="s">
        <v>20</v>
      </c>
      <c r="E10" s="3" t="s">
        <v>10</v>
      </c>
    </row>
    <row r="11" spans="1:6" x14ac:dyDescent="0.25">
      <c r="A11" s="3" t="s">
        <v>21</v>
      </c>
      <c r="B11" s="3" t="s">
        <v>10</v>
      </c>
      <c r="C11" s="3" t="s">
        <v>22</v>
      </c>
      <c r="D11" s="3" t="s">
        <v>22</v>
      </c>
      <c r="E11" s="3" t="s">
        <v>10</v>
      </c>
    </row>
    <row r="12" spans="1:6" x14ac:dyDescent="0.25">
      <c r="A12" s="5"/>
      <c r="B12" s="5"/>
      <c r="C12" s="5"/>
      <c r="D12" s="5"/>
      <c r="E12" s="5"/>
    </row>
    <row r="13" spans="1:6" ht="15.75" x14ac:dyDescent="0.25">
      <c r="A13" s="36" t="s">
        <v>0</v>
      </c>
      <c r="B13" s="36"/>
      <c r="C13" s="36"/>
      <c r="D13" s="36"/>
      <c r="E13" s="36"/>
      <c r="F13" s="11"/>
    </row>
    <row r="14" spans="1:6" ht="16.5" thickBot="1" x14ac:dyDescent="0.3">
      <c r="A14" s="10"/>
      <c r="B14" s="10"/>
      <c r="C14" s="10"/>
      <c r="D14" s="10"/>
      <c r="E14" s="10"/>
      <c r="F14" s="10"/>
    </row>
    <row r="15" spans="1:6" ht="15.75" x14ac:dyDescent="0.25">
      <c r="A15" s="13" t="s">
        <v>23</v>
      </c>
      <c r="B15" s="14" t="s">
        <v>25</v>
      </c>
      <c r="C15" s="14" t="s">
        <v>28</v>
      </c>
      <c r="D15" s="14" t="s">
        <v>26</v>
      </c>
      <c r="E15" s="15" t="s">
        <v>27</v>
      </c>
    </row>
    <row r="16" spans="1:6" ht="15.75" x14ac:dyDescent="0.25">
      <c r="A16" s="16">
        <v>5</v>
      </c>
      <c r="B16" s="8">
        <v>0.4</v>
      </c>
      <c r="C16" s="8">
        <v>0.6</v>
      </c>
      <c r="D16" s="8">
        <v>0</v>
      </c>
      <c r="E16" s="17">
        <v>0.2</v>
      </c>
    </row>
    <row r="17" spans="1:6" ht="15.75" x14ac:dyDescent="0.25">
      <c r="A17" s="18"/>
      <c r="B17" s="12"/>
      <c r="C17" s="12"/>
      <c r="D17" s="12"/>
      <c r="E17" s="19"/>
    </row>
    <row r="18" spans="1:6" ht="15.75" x14ac:dyDescent="0.25">
      <c r="A18" s="37" t="s">
        <v>24</v>
      </c>
      <c r="B18" s="36"/>
      <c r="C18" s="36"/>
      <c r="D18" s="36"/>
      <c r="E18" s="38"/>
      <c r="F18" s="9"/>
    </row>
    <row r="19" spans="1:6" x14ac:dyDescent="0.25">
      <c r="A19" s="20" t="s">
        <v>5</v>
      </c>
      <c r="B19" s="3">
        <f>IF(A16=1,$B$16*11.75,IF(A16=2,$B$16*9.34,IF(A16=3,$B$16*11.97,IF(A16=4,$B$16*9.84,IF(A16=5,$B$16*10.28,IF(A16=6,$B$16*12.1))))))</f>
        <v>4.1120000000000001</v>
      </c>
      <c r="C19" s="3">
        <f>IF(A16=1,$C$16*11.75*2,IF(A16=2,$C$16*9.34*2,IF(A16=3,$C$16*11.97*2,IF(A16=4,$C$16*9.84*2,IF(A16=5,$C$16*10.28*2,IF(A16=6,$C$16*12.1*2))))))</f>
        <v>12.335999999999999</v>
      </c>
      <c r="D19" s="3">
        <f>IF(A16=1,$D$16*11.75*2,IF(A16=2,$D$16*9.34*2,IF(A16=3,$D$16*11.97*2,IF(A16=4,$D$16*9.84*2,IF(A16=5,$D$16*10.28*2,IF(A16=6,$D$16*12.1*2))))))</f>
        <v>0</v>
      </c>
      <c r="E19" s="21">
        <f>IF(A16=1,$E$16*11.75*2,IF(A16=2,$E$16*9.34*2,IF(A16=3,$E$16*11.97*2,IF(A16=4,$E$16*9.84*2,IF(A16=5,$E$16*10.28*2,IF(A16=6,$E$16*12.1*2))))))</f>
        <v>4.1120000000000001</v>
      </c>
    </row>
    <row r="20" spans="1:6" x14ac:dyDescent="0.25">
      <c r="A20" s="20" t="s">
        <v>8</v>
      </c>
      <c r="B20" s="6">
        <f>B16*134</f>
        <v>53.6</v>
      </c>
      <c r="C20" s="6" t="s">
        <v>10</v>
      </c>
      <c r="D20" s="6" t="s">
        <v>10</v>
      </c>
      <c r="E20" s="22" t="s">
        <v>10</v>
      </c>
    </row>
    <row r="21" spans="1:6" x14ac:dyDescent="0.25">
      <c r="A21" s="20" t="s">
        <v>11</v>
      </c>
      <c r="B21" s="6">
        <f>B16*1000</f>
        <v>400</v>
      </c>
      <c r="C21" s="6">
        <f>C16*1000</f>
        <v>600</v>
      </c>
      <c r="D21" s="6">
        <f>D16*1000</f>
        <v>0</v>
      </c>
      <c r="E21" s="22">
        <f>E16*1000</f>
        <v>200</v>
      </c>
    </row>
    <row r="22" spans="1:6" x14ac:dyDescent="0.25">
      <c r="A22" s="23" t="s">
        <v>13</v>
      </c>
      <c r="B22" s="6" t="s">
        <v>10</v>
      </c>
      <c r="C22" s="6">
        <f>IF(A16=1,$C$16*4500,IF(A16=2,$C$16*4000,IF(A16=3,$C$16*4500,IF(A16=4,$C$16*4000,IF(A16=5,$C$16*4500,IF(A16=6,$C$16*4000))))))</f>
        <v>2700</v>
      </c>
      <c r="D22" s="6" t="s">
        <v>10</v>
      </c>
      <c r="E22" s="22" t="s">
        <v>10</v>
      </c>
    </row>
    <row r="23" spans="1:6" x14ac:dyDescent="0.25">
      <c r="A23" s="20" t="s">
        <v>15</v>
      </c>
      <c r="B23" s="6">
        <f>B16*4000</f>
        <v>1600</v>
      </c>
      <c r="C23" s="6" t="s">
        <v>10</v>
      </c>
      <c r="D23" s="6" t="s">
        <v>10</v>
      </c>
      <c r="E23" s="22" t="s">
        <v>10</v>
      </c>
    </row>
    <row r="24" spans="1:6" x14ac:dyDescent="0.25">
      <c r="A24" s="20" t="s">
        <v>17</v>
      </c>
      <c r="B24" s="6">
        <f>B16*200</f>
        <v>80</v>
      </c>
      <c r="C24" s="6" t="s">
        <v>10</v>
      </c>
      <c r="D24" s="6" t="s">
        <v>10</v>
      </c>
      <c r="E24" s="22" t="s">
        <v>10</v>
      </c>
    </row>
    <row r="25" spans="1:6" x14ac:dyDescent="0.25">
      <c r="A25" s="20" t="s">
        <v>19</v>
      </c>
      <c r="B25" s="6" t="s">
        <v>10</v>
      </c>
      <c r="C25" s="6" t="s">
        <v>10</v>
      </c>
      <c r="D25" s="6">
        <f>D16*300</f>
        <v>0</v>
      </c>
      <c r="E25" s="22" t="s">
        <v>10</v>
      </c>
    </row>
    <row r="26" spans="1:6" x14ac:dyDescent="0.25">
      <c r="A26" s="20" t="s">
        <v>21</v>
      </c>
      <c r="B26" s="6" t="s">
        <v>10</v>
      </c>
      <c r="C26" s="6">
        <f>C16*2000</f>
        <v>1200</v>
      </c>
      <c r="D26" s="6">
        <f>D16*2000</f>
        <v>0</v>
      </c>
      <c r="E26" s="22" t="s">
        <v>10</v>
      </c>
    </row>
    <row r="27" spans="1:6" x14ac:dyDescent="0.25">
      <c r="A27" s="24"/>
      <c r="B27" s="5"/>
      <c r="C27" s="5"/>
      <c r="D27" s="5"/>
      <c r="E27" s="25"/>
    </row>
    <row r="28" spans="1:6" x14ac:dyDescent="0.25">
      <c r="A28" s="24"/>
      <c r="B28" s="2" t="s">
        <v>5</v>
      </c>
      <c r="C28" s="3">
        <f>B19+C19+D19+E19</f>
        <v>20.560000000000002</v>
      </c>
      <c r="D28" s="5"/>
      <c r="E28" s="25"/>
    </row>
    <row r="29" spans="1:6" x14ac:dyDescent="0.25">
      <c r="A29" s="24"/>
      <c r="B29" s="2" t="s">
        <v>8</v>
      </c>
      <c r="C29" s="6">
        <f>B20</f>
        <v>53.6</v>
      </c>
      <c r="D29" s="5"/>
      <c r="E29" s="25"/>
    </row>
    <row r="30" spans="1:6" x14ac:dyDescent="0.25">
      <c r="A30" s="24"/>
      <c r="B30" s="2" t="s">
        <v>11</v>
      </c>
      <c r="C30" s="6">
        <f>B21+C21+D21+E21</f>
        <v>1200</v>
      </c>
      <c r="D30" s="5"/>
      <c r="E30" s="25"/>
    </row>
    <row r="31" spans="1:6" x14ac:dyDescent="0.25">
      <c r="A31" s="24"/>
      <c r="B31" s="7" t="s">
        <v>13</v>
      </c>
      <c r="C31" s="6">
        <f>C22</f>
        <v>2700</v>
      </c>
      <c r="D31" s="5"/>
      <c r="E31" s="25"/>
    </row>
    <row r="32" spans="1:6" x14ac:dyDescent="0.25">
      <c r="A32" s="24"/>
      <c r="B32" s="2" t="s">
        <v>15</v>
      </c>
      <c r="C32" s="6">
        <f>B24</f>
        <v>80</v>
      </c>
      <c r="D32" s="5"/>
      <c r="E32" s="25"/>
    </row>
    <row r="33" spans="1:5" x14ac:dyDescent="0.25">
      <c r="A33" s="24"/>
      <c r="B33" s="2" t="s">
        <v>17</v>
      </c>
      <c r="C33" s="6">
        <f>B24</f>
        <v>80</v>
      </c>
      <c r="D33" s="5"/>
      <c r="E33" s="25"/>
    </row>
    <row r="34" spans="1:5" x14ac:dyDescent="0.25">
      <c r="A34" s="24"/>
      <c r="B34" s="2" t="s">
        <v>19</v>
      </c>
      <c r="C34" s="6">
        <f>D25</f>
        <v>0</v>
      </c>
      <c r="D34" s="5"/>
      <c r="E34" s="25"/>
    </row>
    <row r="35" spans="1:5" ht="15.75" thickBot="1" x14ac:dyDescent="0.3">
      <c r="A35" s="26"/>
      <c r="B35" s="28" t="s">
        <v>21</v>
      </c>
      <c r="C35" s="29">
        <f>C26+D26</f>
        <v>1200</v>
      </c>
      <c r="D35" s="27"/>
      <c r="E35" s="30"/>
    </row>
  </sheetData>
  <mergeCells count="3">
    <mergeCell ref="A2:E2"/>
    <mergeCell ref="A13:E13"/>
    <mergeCell ref="A18:E18"/>
  </mergeCells>
  <pageMargins left="0.7" right="0.7" top="0.75" bottom="0.75" header="0.3" footer="0.3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2BA4C-8AA2-43DA-AAA9-5EEE4672AF84}">
  <dimension ref="A1:F12"/>
  <sheetViews>
    <sheetView workbookViewId="0">
      <selection activeCell="I1" sqref="I1"/>
    </sheetView>
  </sheetViews>
  <sheetFormatPr defaultRowHeight="15" x14ac:dyDescent="0.25"/>
  <cols>
    <col min="1" max="1" width="17.28515625" customWidth="1"/>
    <col min="2" max="2" width="24.85546875" style="1" customWidth="1"/>
    <col min="3" max="3" width="20" style="1" customWidth="1"/>
    <col min="4" max="5" width="19.7109375" style="1" customWidth="1"/>
    <col min="6" max="6" width="19.85546875" style="1" customWidth="1"/>
  </cols>
  <sheetData>
    <row r="1" spans="1:6" ht="15.75" x14ac:dyDescent="0.25">
      <c r="A1" s="34" t="s">
        <v>36</v>
      </c>
      <c r="B1" s="35"/>
      <c r="C1" s="35"/>
      <c r="D1" s="35"/>
      <c r="E1" s="35"/>
      <c r="F1" s="35"/>
    </row>
    <row r="2" spans="1:6" x14ac:dyDescent="0.25">
      <c r="A2" s="31" t="s">
        <v>1</v>
      </c>
      <c r="B2" s="32" t="s">
        <v>32</v>
      </c>
      <c r="C2" s="32" t="s">
        <v>29</v>
      </c>
      <c r="D2" s="32" t="s">
        <v>3</v>
      </c>
      <c r="E2" s="32" t="s">
        <v>30</v>
      </c>
      <c r="F2" s="32" t="s">
        <v>42</v>
      </c>
    </row>
    <row r="3" spans="1:6" s="1" customFormat="1" ht="45" x14ac:dyDescent="0.25">
      <c r="A3" s="32"/>
      <c r="B3" s="32" t="s">
        <v>33</v>
      </c>
      <c r="C3" s="32" t="s">
        <v>40</v>
      </c>
      <c r="D3" s="32" t="s">
        <v>34</v>
      </c>
      <c r="E3" s="32" t="s">
        <v>35</v>
      </c>
      <c r="F3" s="32" t="s">
        <v>41</v>
      </c>
    </row>
    <row r="4" spans="1:6" x14ac:dyDescent="0.25">
      <c r="A4" s="31" t="s">
        <v>5</v>
      </c>
      <c r="B4" s="4" t="s">
        <v>6</v>
      </c>
      <c r="C4" s="4" t="s">
        <v>7</v>
      </c>
      <c r="D4" s="4" t="s">
        <v>7</v>
      </c>
      <c r="E4" s="4" t="s">
        <v>7</v>
      </c>
      <c r="F4" s="4" t="s">
        <v>7</v>
      </c>
    </row>
    <row r="5" spans="1:6" x14ac:dyDescent="0.25">
      <c r="A5" s="31" t="s">
        <v>8</v>
      </c>
      <c r="B5" s="4" t="s">
        <v>9</v>
      </c>
      <c r="C5" s="4" t="s">
        <v>10</v>
      </c>
      <c r="D5" s="4" t="s">
        <v>10</v>
      </c>
      <c r="E5" s="4" t="s">
        <v>10</v>
      </c>
      <c r="F5" s="4" t="s">
        <v>10</v>
      </c>
    </row>
    <row r="6" spans="1:6" x14ac:dyDescent="0.25">
      <c r="A6" s="31" t="s">
        <v>11</v>
      </c>
      <c r="B6" s="4" t="s">
        <v>12</v>
      </c>
      <c r="C6" s="4" t="s">
        <v>12</v>
      </c>
      <c r="D6" s="4" t="s">
        <v>12</v>
      </c>
      <c r="E6" s="4" t="s">
        <v>12</v>
      </c>
      <c r="F6" s="4" t="s">
        <v>12</v>
      </c>
    </row>
    <row r="7" spans="1:6" ht="60" x14ac:dyDescent="0.25">
      <c r="A7" s="32" t="s">
        <v>13</v>
      </c>
      <c r="B7" s="4" t="s">
        <v>10</v>
      </c>
      <c r="C7" s="4" t="s">
        <v>39</v>
      </c>
      <c r="D7" s="4" t="s">
        <v>10</v>
      </c>
      <c r="E7" s="4" t="s">
        <v>10</v>
      </c>
      <c r="F7" s="4" t="s">
        <v>10</v>
      </c>
    </row>
    <row r="8" spans="1:6" x14ac:dyDescent="0.25">
      <c r="A8" s="31" t="s">
        <v>15</v>
      </c>
      <c r="B8" s="4" t="s">
        <v>16</v>
      </c>
      <c r="C8" s="4" t="s">
        <v>10</v>
      </c>
      <c r="D8" s="4" t="s">
        <v>10</v>
      </c>
      <c r="E8" s="4" t="s">
        <v>10</v>
      </c>
      <c r="F8" s="4" t="s">
        <v>10</v>
      </c>
    </row>
    <row r="9" spans="1:6" x14ac:dyDescent="0.25">
      <c r="A9" s="31" t="s">
        <v>17</v>
      </c>
      <c r="B9" s="4" t="s">
        <v>18</v>
      </c>
      <c r="C9" s="4" t="s">
        <v>10</v>
      </c>
      <c r="D9" s="4" t="s">
        <v>10</v>
      </c>
      <c r="E9" s="4" t="s">
        <v>10</v>
      </c>
      <c r="F9" s="4" t="s">
        <v>10</v>
      </c>
    </row>
    <row r="10" spans="1:6" ht="30" x14ac:dyDescent="0.25">
      <c r="A10" s="31" t="s">
        <v>19</v>
      </c>
      <c r="B10" s="4" t="s">
        <v>10</v>
      </c>
      <c r="C10" s="4" t="s">
        <v>10</v>
      </c>
      <c r="D10" s="4" t="s">
        <v>20</v>
      </c>
      <c r="E10" s="4" t="s">
        <v>31</v>
      </c>
      <c r="F10" s="4" t="s">
        <v>10</v>
      </c>
    </row>
    <row r="11" spans="1:6" x14ac:dyDescent="0.25">
      <c r="A11" s="31" t="s">
        <v>21</v>
      </c>
      <c r="B11" s="4" t="s">
        <v>10</v>
      </c>
      <c r="C11" s="4" t="s">
        <v>22</v>
      </c>
      <c r="D11" s="4" t="s">
        <v>22</v>
      </c>
      <c r="E11" s="4" t="s">
        <v>22</v>
      </c>
      <c r="F11" s="4" t="s">
        <v>10</v>
      </c>
    </row>
    <row r="12" spans="1:6" ht="45" x14ac:dyDescent="0.25">
      <c r="A12" s="31" t="s">
        <v>37</v>
      </c>
      <c r="B12" s="33" t="s">
        <v>10</v>
      </c>
      <c r="C12" s="33" t="s">
        <v>10</v>
      </c>
      <c r="D12" s="33" t="s">
        <v>10</v>
      </c>
      <c r="E12" s="4" t="s">
        <v>38</v>
      </c>
      <c r="F12" s="4" t="s">
        <v>10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36634-3376-4438-82A3-8D6C07BB55D3}">
  <dimension ref="A1"/>
  <sheetViews>
    <sheetView workbookViewId="0">
      <selection activeCell="A2" sqref="A2"/>
    </sheetView>
  </sheetViews>
  <sheetFormatPr defaultRowHeight="15" x14ac:dyDescent="0.25"/>
  <sheetData>
    <row r="1" spans="1:1" x14ac:dyDescent="0.25">
      <c r="A1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Material Quanities Calculator</vt:lpstr>
      <vt:lpstr>Material Quantities Table</vt:lpstr>
      <vt:lpstr>Order of Operations for Seeding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Busemeyer</dc:creator>
  <cp:lastModifiedBy>John Busemeyer</cp:lastModifiedBy>
  <dcterms:created xsi:type="dcterms:W3CDTF">2022-07-29T14:33:00Z</dcterms:created>
  <dcterms:modified xsi:type="dcterms:W3CDTF">2022-10-13T14:48:49Z</dcterms:modified>
</cp:coreProperties>
</file>